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2015" windowHeight="68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4" i="1"/>
  <c r="J25"/>
  <c r="J26"/>
  <c r="J28"/>
  <c r="J29"/>
  <c r="J30"/>
  <c r="J31"/>
  <c r="J32"/>
  <c r="J34"/>
  <c r="J35"/>
  <c r="J36"/>
  <c r="J37"/>
  <c r="J38"/>
  <c r="J39"/>
  <c r="J40"/>
  <c r="J42"/>
  <c r="J43"/>
  <c r="J44"/>
  <c r="J46"/>
  <c r="J47"/>
  <c r="J48"/>
  <c r="J49"/>
  <c r="J51"/>
  <c r="J52"/>
  <c r="J53"/>
  <c r="J54"/>
  <c r="J55"/>
  <c r="J57"/>
  <c r="J58"/>
  <c r="J59"/>
  <c r="J61"/>
  <c r="J62"/>
  <c r="J63"/>
  <c r="J65"/>
  <c r="J66"/>
  <c r="J68"/>
  <c r="J69"/>
  <c r="J70"/>
  <c r="J71"/>
  <c r="J16"/>
  <c r="J17"/>
  <c r="J18"/>
  <c r="J19"/>
  <c r="J20"/>
  <c r="J21"/>
  <c r="J23"/>
  <c r="H62"/>
  <c r="H63"/>
  <c r="H64"/>
  <c r="H65"/>
  <c r="H66"/>
  <c r="H67"/>
  <c r="H68"/>
  <c r="H69"/>
  <c r="H70"/>
  <c r="H7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5"/>
  <c r="I15" s="1"/>
  <c r="I16" s="1"/>
  <c r="I17" s="1"/>
  <c r="I18" s="1"/>
  <c r="I19" s="1"/>
  <c r="I20" s="1"/>
  <c r="I21" s="1"/>
  <c r="I22" s="1"/>
  <c r="J22" s="1"/>
  <c r="H16"/>
  <c r="J15"/>
  <c r="G15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J64"/>
  <c r="I23" l="1"/>
  <c r="I24" s="1"/>
  <c r="I25" s="1"/>
  <c r="I26" s="1"/>
  <c r="I27" s="1"/>
  <c r="J27"/>
  <c r="I28"/>
  <c r="I29" s="1"/>
  <c r="I30" s="1"/>
  <c r="I31" s="1"/>
  <c r="I32" s="1"/>
  <c r="I33" s="1"/>
  <c r="J33" l="1"/>
  <c r="I34"/>
  <c r="I35" s="1"/>
  <c r="I36" s="1"/>
  <c r="I37" s="1"/>
  <c r="I38" s="1"/>
  <c r="I39" s="1"/>
  <c r="I40" s="1"/>
  <c r="I41" s="1"/>
  <c r="J41" l="1"/>
  <c r="I42"/>
  <c r="I43" s="1"/>
  <c r="I44" s="1"/>
  <c r="I45" s="1"/>
  <c r="J45" l="1"/>
  <c r="I46"/>
  <c r="I47" s="1"/>
  <c r="I48" s="1"/>
  <c r="I49" s="1"/>
  <c r="I50" s="1"/>
  <c r="J50" l="1"/>
  <c r="I51"/>
  <c r="I52" s="1"/>
  <c r="I53" s="1"/>
  <c r="I54" s="1"/>
  <c r="I55" s="1"/>
  <c r="I56" s="1"/>
  <c r="I57" l="1"/>
  <c r="I58" s="1"/>
  <c r="I59" s="1"/>
  <c r="I60" s="1"/>
  <c r="J56"/>
  <c r="J60" l="1"/>
  <c r="I61"/>
  <c r="I62" s="1"/>
  <c r="I63" s="1"/>
  <c r="I64" s="1"/>
  <c r="I65" s="1"/>
  <c r="I66" s="1"/>
  <c r="I67" s="1"/>
  <c r="I68" l="1"/>
  <c r="I69" s="1"/>
  <c r="I70" s="1"/>
  <c r="I71" s="1"/>
  <c r="J67"/>
</calcChain>
</file>

<file path=xl/comments1.xml><?xml version="1.0" encoding="utf-8"?>
<comments xmlns="http://schemas.openxmlformats.org/spreadsheetml/2006/main">
  <authors>
    <author>guerard</author>
  </authors>
  <commentList>
    <comment ref="E12" authorId="0">
      <text>
        <r>
          <rPr>
            <b/>
            <sz val="8"/>
            <color indexed="81"/>
            <rFont val="Tahoma"/>
          </rPr>
          <t xml:space="preserve">saisie"simple" 22,5 pour 22,5 Km/h
</t>
        </r>
        <r>
          <rPr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</rPr>
          <t>Excel fait le cacul</t>
        </r>
        <r>
          <rPr>
            <sz val="8"/>
            <color indexed="81"/>
            <rFont val="Tahoma"/>
          </rPr>
          <t xml:space="preserve">
</t>
        </r>
      </text>
    </comment>
    <comment ref="K12" authorId="0">
      <text>
        <r>
          <rPr>
            <b/>
            <sz val="8"/>
            <color indexed="81"/>
            <rFont val="Tahoma"/>
          </rPr>
          <t>saisir sous a forme 00:00</t>
        </r>
        <r>
          <rPr>
            <sz val="8"/>
            <color indexed="81"/>
            <rFont val="Tahoma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</rPr>
          <t>saisie simple 1,5 pour 1,5 Km</t>
        </r>
      </text>
    </comment>
    <comment ref="G13" authorId="0">
      <text>
        <r>
          <rPr>
            <b/>
            <sz val="8"/>
            <color indexed="81"/>
            <rFont val="Tahoma"/>
          </rPr>
          <t>Excel fait le calcul</t>
        </r>
      </text>
    </comment>
    <comment ref="J14" authorId="0">
      <text>
        <r>
          <rPr>
            <b/>
            <sz val="8"/>
            <color indexed="81"/>
            <rFont val="Tahoma"/>
          </rPr>
          <t>entrer l'heure de départ sous la forme 00:00</t>
        </r>
      </text>
    </comment>
    <comment ref="I15" authorId="0">
      <text>
        <r>
          <rPr>
            <b/>
            <sz val="8"/>
            <color indexed="81"/>
            <rFont val="Tahoma"/>
          </rPr>
          <t>Excel fait le calcul</t>
        </r>
        <r>
          <rPr>
            <sz val="8"/>
            <color indexed="81"/>
            <rFont val="Tahoma"/>
          </rPr>
          <t xml:space="preserve">
</t>
        </r>
      </text>
    </comment>
    <comment ref="J15" authorId="0">
      <text>
        <r>
          <rPr>
            <b/>
            <sz val="8"/>
            <color indexed="81"/>
            <rFont val="Tahoma"/>
          </rPr>
          <t>Excel fait le calcul</t>
        </r>
        <r>
          <rPr>
            <sz val="8"/>
            <color indexed="81"/>
            <rFont val="Tahoma"/>
          </rPr>
          <t xml:space="preserve">
</t>
        </r>
      </text>
    </comment>
    <comment ref="B96" author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<sst xmlns="http://schemas.openxmlformats.org/spreadsheetml/2006/main" count="155" uniqueCount="134">
  <si>
    <t>Localités traversées
ou lieu dit</t>
  </si>
  <si>
    <t>N° route
au départ</t>
  </si>
  <si>
    <t>Vitesse
Km/h</t>
  </si>
  <si>
    <t>Distance</t>
  </si>
  <si>
    <t>Partielle</t>
  </si>
  <si>
    <t>Cumul</t>
  </si>
  <si>
    <t>Temps
mis</t>
  </si>
  <si>
    <t>Horaire</t>
  </si>
  <si>
    <t>Arrivée</t>
  </si>
  <si>
    <t>Départ</t>
  </si>
  <si>
    <t>Temps
arrêt</t>
  </si>
  <si>
    <t>Temps
étape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</si>
  <si>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</si>
  <si>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Indications</t>
  </si>
  <si>
    <t>Dép</t>
  </si>
  <si>
    <t>Laval</t>
  </si>
  <si>
    <t>L'Huisserie</t>
  </si>
  <si>
    <t>Nuille sur vicoin</t>
  </si>
  <si>
    <t>Astillé</t>
  </si>
  <si>
    <t>Cossé le Vivien</t>
  </si>
  <si>
    <t>Ballots</t>
  </si>
  <si>
    <t xml:space="preserve">Saint Aignan </t>
  </si>
  <si>
    <t>La Rouaudiere</t>
  </si>
  <si>
    <t>Eancé</t>
  </si>
  <si>
    <t>Martigné Ferchaud</t>
  </si>
  <si>
    <t>Soulvache</t>
  </si>
  <si>
    <t>Teillay</t>
  </si>
  <si>
    <t>Bain de Bretagne</t>
  </si>
  <si>
    <t>Messsac</t>
  </si>
  <si>
    <t>Guipry</t>
  </si>
  <si>
    <t>Loheac</t>
  </si>
  <si>
    <t>Maure de Bretagne</t>
  </si>
  <si>
    <t>Campel</t>
  </si>
  <si>
    <t>Maxent</t>
  </si>
  <si>
    <t>Concoret</t>
  </si>
  <si>
    <t>Mauron</t>
  </si>
  <si>
    <t>Saint brieuc de Mauron</t>
  </si>
  <si>
    <t>Evriguet</t>
  </si>
  <si>
    <t>La Trinite Porhoet</t>
  </si>
  <si>
    <t>Plumieux</t>
  </si>
  <si>
    <t>La Chèze</t>
  </si>
  <si>
    <t>Les Forges</t>
  </si>
  <si>
    <t>Le Roc st Andre</t>
  </si>
  <si>
    <t>Malestroit</t>
  </si>
  <si>
    <t>Pleucadeuc</t>
  </si>
  <si>
    <t>Malansac</t>
  </si>
  <si>
    <t>Redon</t>
  </si>
  <si>
    <t>Avessac</t>
  </si>
  <si>
    <t>Masserac</t>
  </si>
  <si>
    <t>Beslé</t>
  </si>
  <si>
    <t>Triguel</t>
  </si>
  <si>
    <t>Chateaubriant</t>
  </si>
  <si>
    <t>Soudan</t>
  </si>
  <si>
    <t>Villepot</t>
  </si>
  <si>
    <t>Eance</t>
  </si>
  <si>
    <t>La Roe</t>
  </si>
  <si>
    <t>Laubrières</t>
  </si>
  <si>
    <t>Saint poix</t>
  </si>
  <si>
    <t>Montjean</t>
  </si>
  <si>
    <t>Heure du départ 16 h</t>
  </si>
  <si>
    <t>Présentation d'un brevet AUDAX  CYCLOTOURISTE de 400</t>
  </si>
  <si>
    <t>Lieu du départ   LAVAL</t>
  </si>
  <si>
    <t>55 km</t>
  </si>
  <si>
    <t>46,5 km</t>
  </si>
  <si>
    <r>
      <t xml:space="preserve">Paimpont  </t>
    </r>
    <r>
      <rPr>
        <b/>
        <sz val="10"/>
        <rFont val="Arial"/>
        <family val="2"/>
      </rPr>
      <t>bpf 35</t>
    </r>
  </si>
  <si>
    <t>49 km</t>
  </si>
  <si>
    <t>48 km</t>
  </si>
  <si>
    <t>41 km</t>
  </si>
  <si>
    <t>33,5 km</t>
  </si>
  <si>
    <t>35,5 km</t>
  </si>
  <si>
    <t>32,5 km</t>
  </si>
  <si>
    <t>31 km</t>
  </si>
  <si>
    <r>
      <t xml:space="preserve">Grand Fougeray bpf 35 </t>
    </r>
    <r>
      <rPr>
        <sz val="10"/>
        <rFont val="Arial Narrow"/>
        <family val="2"/>
      </rPr>
      <t>(petit dejeuner)</t>
    </r>
  </si>
  <si>
    <r>
      <t xml:space="preserve">Josselin </t>
    </r>
    <r>
      <rPr>
        <b/>
        <sz val="10"/>
        <rFont val="Arial"/>
        <family val="2"/>
      </rPr>
      <t>bpf 56</t>
    </r>
  </si>
  <si>
    <t>Plelan le Grand  (repas)</t>
  </si>
  <si>
    <t xml:space="preserve"> 34,5 km</t>
  </si>
  <si>
    <t>Responsable NOM : FAUCHARD</t>
  </si>
  <si>
    <t>PRENOM : MARCEL</t>
  </si>
  <si>
    <t>Adresse: 30 rue SAINTE BARBE 53000 LAVAL</t>
  </si>
  <si>
    <t>Téléphone: 06 33 70 53 25</t>
  </si>
  <si>
    <t>D1</t>
  </si>
  <si>
    <t>D103</t>
  </si>
  <si>
    <t>D771/D153</t>
  </si>
  <si>
    <t>D952/D11</t>
  </si>
  <si>
    <t>D139</t>
  </si>
  <si>
    <t>D53</t>
  </si>
  <si>
    <t>D310/D110</t>
  </si>
  <si>
    <t>D257</t>
  </si>
  <si>
    <t>D772</t>
  </si>
  <si>
    <t>D65</t>
  </si>
  <si>
    <t>D38</t>
  </si>
  <si>
    <t>D773/D2</t>
  </si>
  <si>
    <t>D2</t>
  </si>
  <si>
    <t>D66</t>
  </si>
  <si>
    <t>D14</t>
  </si>
  <si>
    <t>D778</t>
  </si>
  <si>
    <t>D764/D4</t>
  </si>
  <si>
    <t>D764</t>
  </si>
  <si>
    <t>D776/D774</t>
  </si>
  <si>
    <t>D774</t>
  </si>
  <si>
    <t>D21</t>
  </si>
  <si>
    <t>D153</t>
  </si>
  <si>
    <t>D153/D764</t>
  </si>
  <si>
    <t>D775</t>
  </si>
  <si>
    <t>D775/D46</t>
  </si>
  <si>
    <t>D46</t>
  </si>
  <si>
    <t>D46/D59</t>
  </si>
  <si>
    <t>D46/D57</t>
  </si>
  <si>
    <t>D57</t>
  </si>
  <si>
    <t>D54</t>
  </si>
  <si>
    <t>D34</t>
  </si>
  <si>
    <t>D40/D34</t>
  </si>
  <si>
    <t>D771</t>
  </si>
  <si>
    <t>D771/D14</t>
  </si>
  <si>
    <t>D14/D95</t>
  </si>
  <si>
    <t>D95/D139</t>
  </si>
  <si>
    <t>D11</t>
  </si>
  <si>
    <t>D32</t>
  </si>
  <si>
    <t>Saint Jacut les Pins</t>
  </si>
  <si>
    <t>Saint Nicolas de Redon</t>
  </si>
  <si>
    <r>
      <t xml:space="preserve">Rochefort en Terre </t>
    </r>
    <r>
      <rPr>
        <b/>
        <sz val="10"/>
        <rFont val="Arial"/>
        <family val="2"/>
      </rPr>
      <t>bpf 56</t>
    </r>
  </si>
  <si>
    <t>Sion les Mines</t>
  </si>
  <si>
    <t>Saint Aubin les Chateaux</t>
  </si>
  <si>
    <t>St Aignan sur Roe</t>
  </si>
  <si>
    <t>Saint Michel sur Roe</t>
  </si>
  <si>
    <t>Saint Berthevin</t>
  </si>
  <si>
    <t>Cartes Michelin" utilisées :310/309/308/316</t>
  </si>
  <si>
    <t>Km /400</t>
  </si>
  <si>
    <t>Club organisateur audax lavallois : 0033 FFCT</t>
  </si>
  <si>
    <t>N° affiliation : 3368 UAF</t>
  </si>
  <si>
    <t>Date du brevet: 34/04 01/05 2022</t>
  </si>
  <si>
    <t>E-mail: contact@audax-lavallois,fr</t>
  </si>
  <si>
    <t xml:space="preserve">Homologation N° </t>
  </si>
  <si>
    <t xml:space="preserve"> DR Jean-Luc TREBERNE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</si>
</sst>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;;;"/>
    <numFmt numFmtId="166" formatCode="h&quot;h&quot;mm"/>
  </numFmts>
  <fonts count="15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name val="Arial"/>
    </font>
    <font>
      <b/>
      <sz val="10"/>
      <name val="Arial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6" fontId="0" fillId="0" borderId="0" xfId="0" applyNumberFormat="1" applyBorder="1"/>
    <xf numFmtId="0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2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/>
    <xf numFmtId="0" fontId="2" fillId="5" borderId="1" xfId="0" applyFont="1" applyFill="1" applyBorder="1"/>
    <xf numFmtId="0" fontId="0" fillId="5" borderId="0" xfId="0" applyFill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0" fontId="0" fillId="5" borderId="1" xfId="0" applyNumberFormat="1" applyFill="1" applyBorder="1"/>
    <xf numFmtId="0" fontId="0" fillId="5" borderId="0" xfId="0" applyFill="1" applyBorder="1"/>
    <xf numFmtId="0" fontId="0" fillId="6" borderId="0" xfId="0" applyFill="1"/>
    <xf numFmtId="0" fontId="13" fillId="0" borderId="0" xfId="0" applyFont="1" applyBorder="1" applyAlignment="1"/>
    <xf numFmtId="0" fontId="13" fillId="0" borderId="0" xfId="0" applyFont="1" applyBorder="1"/>
    <xf numFmtId="165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/>
    <xf numFmtId="0" fontId="0" fillId="0" borderId="0" xfId="0" applyBorder="1" applyAlignment="1"/>
    <xf numFmtId="0" fontId="0" fillId="0" borderId="1" xfId="0" applyBorder="1" applyAlignment="1"/>
    <xf numFmtId="21" fontId="2" fillId="0" borderId="1" xfId="0" applyNumberFormat="1" applyFont="1" applyBorder="1" applyAlignment="1">
      <alignment horizontal="left"/>
    </xf>
    <xf numFmtId="0" fontId="0" fillId="5" borderId="1" xfId="0" applyFill="1" applyBorder="1" applyAlignment="1"/>
    <xf numFmtId="0" fontId="2" fillId="5" borderId="1" xfId="0" applyFont="1" applyFill="1" applyBorder="1" applyAlignment="1"/>
    <xf numFmtId="0" fontId="2" fillId="0" borderId="1" xfId="0" applyFont="1" applyBorder="1" applyAlignment="1"/>
    <xf numFmtId="166" fontId="0" fillId="0" borderId="1" xfId="0" applyNumberFormat="1" applyBorder="1" applyAlignment="1">
      <alignment horizontal="left"/>
    </xf>
    <xf numFmtId="166" fontId="0" fillId="0" borderId="1" xfId="0" applyNumberFormat="1" applyBorder="1" applyAlignment="1"/>
    <xf numFmtId="164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57150</xdr:rowOff>
    </xdr:from>
    <xdr:to>
      <xdr:col>1</xdr:col>
      <xdr:colOff>933450</xdr:colOff>
      <xdr:row>3</xdr:row>
      <xdr:rowOff>104775</xdr:rowOff>
    </xdr:to>
    <xdr:pic>
      <xdr:nvPicPr>
        <xdr:cNvPr id="1056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57150"/>
          <a:ext cx="723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</xdr:row>
      <xdr:rowOff>152400</xdr:rowOff>
    </xdr:from>
    <xdr:to>
      <xdr:col>1</xdr:col>
      <xdr:colOff>1238250</xdr:colOff>
      <xdr:row>8</xdr:row>
      <xdr:rowOff>160996</xdr:rowOff>
    </xdr:to>
    <xdr:pic>
      <xdr:nvPicPr>
        <xdr:cNvPr id="3" name="Image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028700"/>
          <a:ext cx="1333500" cy="818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topLeftCell="A43" workbookViewId="0">
      <selection activeCell="B72" sqref="B72:G72"/>
    </sheetView>
  </sheetViews>
  <sheetFormatPr baseColWidth="10" defaultRowHeight="12.75"/>
  <cols>
    <col min="1" max="1" width="4.140625" customWidth="1"/>
    <col min="2" max="2" width="23.7109375" customWidth="1"/>
    <col min="3" max="3" width="8.28515625" customWidth="1"/>
    <col min="4" max="4" width="10.28515625" customWidth="1"/>
    <col min="5" max="5" width="5.85546875" style="10" customWidth="1"/>
    <col min="6" max="6" width="5.85546875" style="1" customWidth="1"/>
    <col min="7" max="7" width="5.85546875" style="2" customWidth="1"/>
    <col min="8" max="8" width="5.85546875" style="11" customWidth="1"/>
    <col min="9" max="12" width="5.85546875" style="14" customWidth="1"/>
    <col min="13" max="13" width="11.5703125" style="4" customWidth="1"/>
  </cols>
  <sheetData>
    <row r="1" spans="1:24" ht="43.9" customHeight="1">
      <c r="A1" s="44"/>
      <c r="B1" s="44"/>
      <c r="C1" s="57" t="s">
        <v>12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2"/>
      <c r="Q1" s="3"/>
    </row>
    <row r="2" spans="1:24">
      <c r="A2" s="44"/>
      <c r="B2" s="44"/>
      <c r="C2" s="61" t="s">
        <v>60</v>
      </c>
      <c r="D2" s="62"/>
      <c r="E2" s="62"/>
      <c r="F2" s="62"/>
      <c r="G2" s="62"/>
      <c r="H2" s="62"/>
      <c r="I2" s="62"/>
      <c r="J2" s="62"/>
      <c r="K2" s="62"/>
      <c r="L2" s="58" t="s">
        <v>127</v>
      </c>
      <c r="M2" s="44"/>
      <c r="N2" s="1"/>
      <c r="O2" s="1"/>
      <c r="P2" s="2"/>
      <c r="Q2" s="3"/>
    </row>
    <row r="3" spans="1:24">
      <c r="A3" s="44"/>
      <c r="B3" s="44"/>
      <c r="C3" s="59"/>
      <c r="D3" s="60"/>
      <c r="E3" s="60"/>
      <c r="F3" s="60"/>
      <c r="G3" s="60"/>
      <c r="H3" s="60"/>
      <c r="I3" s="60"/>
      <c r="J3" s="60"/>
      <c r="K3" s="60"/>
      <c r="L3" s="60"/>
      <c r="M3" s="44"/>
      <c r="N3" s="1"/>
      <c r="O3" s="1"/>
      <c r="P3" s="2"/>
      <c r="Q3" s="3"/>
    </row>
    <row r="4" spans="1:24">
      <c r="A4" s="44"/>
      <c r="B4" s="44"/>
      <c r="C4" s="62" t="s">
        <v>128</v>
      </c>
      <c r="D4" s="44"/>
      <c r="E4" s="44"/>
      <c r="F4" s="44"/>
      <c r="G4" s="44"/>
      <c r="H4" s="44"/>
      <c r="I4" s="50" t="s">
        <v>129</v>
      </c>
      <c r="J4" s="50"/>
      <c r="K4" s="50"/>
      <c r="L4" s="50"/>
      <c r="M4" s="44"/>
      <c r="N4" s="1"/>
      <c r="O4" s="1"/>
      <c r="P4" s="2"/>
      <c r="Q4" s="3"/>
    </row>
    <row r="5" spans="1:24">
      <c r="A5" s="44"/>
      <c r="B5" s="44"/>
      <c r="C5" s="48" t="s">
        <v>76</v>
      </c>
      <c r="D5" s="44"/>
      <c r="E5" s="44"/>
      <c r="F5" s="44"/>
      <c r="G5" s="44"/>
      <c r="H5" s="44"/>
      <c r="I5" s="50" t="s">
        <v>77</v>
      </c>
      <c r="J5" s="50"/>
      <c r="K5" s="50"/>
      <c r="L5" s="50"/>
      <c r="M5" s="44"/>
      <c r="N5" s="1"/>
      <c r="O5" s="1"/>
      <c r="P5" s="2"/>
      <c r="Q5" s="3"/>
    </row>
    <row r="6" spans="1:24">
      <c r="A6" s="44"/>
      <c r="B6" s="44"/>
      <c r="C6" s="48" t="s">
        <v>78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1"/>
      <c r="O6" s="1"/>
      <c r="P6" s="2"/>
      <c r="Q6" s="3"/>
    </row>
    <row r="7" spans="1:24">
      <c r="A7" s="44"/>
      <c r="B7" s="44"/>
      <c r="C7" s="74"/>
      <c r="D7" s="44"/>
      <c r="E7" s="44"/>
      <c r="F7" s="44"/>
      <c r="G7" s="44"/>
      <c r="H7" s="44"/>
      <c r="I7" s="44"/>
      <c r="J7" s="44"/>
      <c r="K7" s="44"/>
      <c r="L7" s="44"/>
      <c r="M7" s="44"/>
      <c r="N7" s="1"/>
      <c r="O7" s="1"/>
      <c r="P7" s="2"/>
      <c r="Q7" s="3"/>
    </row>
    <row r="8" spans="1:24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"/>
      <c r="O8" s="1"/>
      <c r="P8" s="2"/>
      <c r="Q8" s="3"/>
    </row>
    <row r="9" spans="1:24">
      <c r="A9" s="44"/>
      <c r="B9" s="44"/>
      <c r="C9" s="48" t="s">
        <v>79</v>
      </c>
      <c r="D9" s="44"/>
      <c r="E9" s="44"/>
      <c r="F9" s="44"/>
      <c r="G9" s="44" t="s">
        <v>131</v>
      </c>
      <c r="H9" s="44"/>
      <c r="I9" s="44"/>
      <c r="J9" s="44"/>
      <c r="K9" s="44"/>
      <c r="L9" s="44"/>
      <c r="M9" s="44"/>
      <c r="N9" s="1"/>
      <c r="O9" s="1"/>
      <c r="P9" s="2"/>
      <c r="Q9" s="3"/>
    </row>
    <row r="10" spans="1:24">
      <c r="A10" s="45" t="s">
        <v>130</v>
      </c>
      <c r="B10" s="44"/>
      <c r="C10" s="45" t="s">
        <v>61</v>
      </c>
      <c r="D10" s="44"/>
      <c r="E10" s="44"/>
      <c r="F10" s="44"/>
      <c r="G10" s="44"/>
      <c r="H10" s="44"/>
      <c r="I10" s="49" t="s">
        <v>59</v>
      </c>
      <c r="J10" s="50"/>
      <c r="K10" s="50"/>
      <c r="L10" s="50"/>
      <c r="M10" s="44"/>
      <c r="N10" s="1"/>
      <c r="O10" s="1"/>
      <c r="P10" s="2"/>
      <c r="Q10" s="3"/>
    </row>
    <row r="11" spans="1:24" ht="17.45" customHeight="1">
      <c r="A11" s="53" t="s">
        <v>126</v>
      </c>
      <c r="B11" s="54"/>
      <c r="C11" s="54"/>
      <c r="D11" s="54"/>
      <c r="E11" s="54"/>
      <c r="F11" s="54"/>
      <c r="G11" s="55"/>
      <c r="H11" s="55"/>
      <c r="I11" s="55"/>
      <c r="J11" s="55"/>
      <c r="K11" s="55"/>
      <c r="L11" s="55"/>
      <c r="M11" s="56"/>
      <c r="N11" s="1"/>
      <c r="O11" s="1"/>
      <c r="P11" s="2"/>
      <c r="Q11" s="3"/>
    </row>
    <row r="12" spans="1:24" s="9" customFormat="1">
      <c r="A12" s="63" t="s">
        <v>14</v>
      </c>
      <c r="B12" s="64" t="s">
        <v>0</v>
      </c>
      <c r="C12" s="65"/>
      <c r="D12" s="64" t="s">
        <v>1</v>
      </c>
      <c r="E12" s="66" t="s">
        <v>2</v>
      </c>
      <c r="F12" s="68" t="s">
        <v>3</v>
      </c>
      <c r="G12" s="68"/>
      <c r="H12" s="69" t="s">
        <v>6</v>
      </c>
      <c r="I12" s="71" t="s">
        <v>7</v>
      </c>
      <c r="J12" s="71"/>
      <c r="K12" s="72" t="s">
        <v>10</v>
      </c>
      <c r="L12" s="72" t="s">
        <v>11</v>
      </c>
      <c r="M12" s="63" t="s">
        <v>13</v>
      </c>
      <c r="N12" s="6"/>
      <c r="O12" s="6"/>
      <c r="P12" s="7"/>
      <c r="Q12" s="8"/>
    </row>
    <row r="13" spans="1:24" s="9" customFormat="1">
      <c r="A13" s="63"/>
      <c r="B13" s="65"/>
      <c r="C13" s="65"/>
      <c r="D13" s="65"/>
      <c r="E13" s="67"/>
      <c r="F13" s="25" t="s">
        <v>4</v>
      </c>
      <c r="G13" s="23" t="s">
        <v>5</v>
      </c>
      <c r="H13" s="70"/>
      <c r="I13" s="24" t="s">
        <v>8</v>
      </c>
      <c r="J13" s="13" t="s">
        <v>9</v>
      </c>
      <c r="K13" s="73"/>
      <c r="L13" s="73"/>
      <c r="M13" s="63"/>
    </row>
    <row r="14" spans="1:24" s="31" customFormat="1" ht="15.75" customHeight="1">
      <c r="A14" s="26"/>
      <c r="B14" s="51" t="s">
        <v>15</v>
      </c>
      <c r="C14" s="51"/>
      <c r="D14" s="26" t="s">
        <v>80</v>
      </c>
      <c r="E14" s="27">
        <v>22.5</v>
      </c>
      <c r="F14" s="32">
        <v>0</v>
      </c>
      <c r="G14" s="33">
        <v>0</v>
      </c>
      <c r="H14" s="34"/>
      <c r="I14" s="29"/>
      <c r="J14" s="29">
        <v>0.66666666666666663</v>
      </c>
      <c r="K14" s="29"/>
      <c r="L14" s="29"/>
      <c r="M14" s="2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>
      <c r="A15" s="5"/>
      <c r="B15" s="52" t="s">
        <v>16</v>
      </c>
      <c r="C15" s="52"/>
      <c r="D15" s="5" t="s">
        <v>80</v>
      </c>
      <c r="E15" s="19">
        <v>22.5</v>
      </c>
      <c r="F15" s="20">
        <v>7.5</v>
      </c>
      <c r="G15" s="22">
        <f>G14+F15</f>
        <v>7.5</v>
      </c>
      <c r="H15" s="21">
        <f>IF((F15=0),"",F15/E15/24)</f>
        <v>1.3888888888888888E-2</v>
      </c>
      <c r="I15" s="21">
        <f>J14+K14+H15</f>
        <v>0.68055555555555547</v>
      </c>
      <c r="J15" s="21" t="str">
        <f>IF(K15=0,"",I15+K15)</f>
        <v/>
      </c>
      <c r="K15" s="12"/>
      <c r="L15" s="12"/>
      <c r="M15" s="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2.75" customHeight="1">
      <c r="A16" s="5"/>
      <c r="B16" s="52" t="s">
        <v>17</v>
      </c>
      <c r="C16" s="52"/>
      <c r="D16" s="5" t="s">
        <v>81</v>
      </c>
      <c r="E16" s="19">
        <v>22.5</v>
      </c>
      <c r="F16" s="20">
        <v>4.5</v>
      </c>
      <c r="G16" s="22">
        <f>G15+F16</f>
        <v>12</v>
      </c>
      <c r="H16" s="21">
        <f>IF((F16=0),"",F16/E16/24)</f>
        <v>8.3333333333333332E-3</v>
      </c>
      <c r="I16" s="21">
        <f>IF((F16=0),"",I15+K15+H16)</f>
        <v>0.68888888888888877</v>
      </c>
      <c r="J16" s="21" t="str">
        <f t="shared" ref="J16:J71" si="0">IF(K16=0,"",I16+K16)</f>
        <v/>
      </c>
      <c r="K16" s="12"/>
      <c r="L16" s="12"/>
      <c r="M16" s="5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>
      <c r="A17" s="5"/>
      <c r="B17" s="52" t="s">
        <v>18</v>
      </c>
      <c r="C17" s="52"/>
      <c r="D17" s="5" t="s">
        <v>81</v>
      </c>
      <c r="E17" s="19">
        <v>22.5</v>
      </c>
      <c r="F17" s="20">
        <v>6</v>
      </c>
      <c r="G17" s="22">
        <f>IF(F17="","",F17+G16)</f>
        <v>18</v>
      </c>
      <c r="H17" s="21">
        <f>IF((F17=0),"",F17/E17/24)</f>
        <v>1.1111111111111112E-2</v>
      </c>
      <c r="I17" s="21">
        <f>IF((F17=0),"",I16+K16+H17)</f>
        <v>0.69999999999999984</v>
      </c>
      <c r="J17" s="21" t="str">
        <f t="shared" si="0"/>
        <v/>
      </c>
      <c r="K17" s="12"/>
      <c r="L17" s="12"/>
      <c r="M17" s="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2.75" customHeight="1">
      <c r="A18" s="5"/>
      <c r="B18" s="52" t="s">
        <v>19</v>
      </c>
      <c r="C18" s="52"/>
      <c r="D18" s="5" t="s">
        <v>82</v>
      </c>
      <c r="E18" s="19">
        <v>22.5</v>
      </c>
      <c r="F18" s="20">
        <v>5.5</v>
      </c>
      <c r="G18" s="22">
        <f>IF(F18="","",F18+G17)</f>
        <v>23.5</v>
      </c>
      <c r="H18" s="21">
        <f>IF((F18=0),"",F18/E18/24)</f>
        <v>1.0185185185185184E-2</v>
      </c>
      <c r="I18" s="21">
        <f>IF((F18=0),"",I17+K17+H18)</f>
        <v>0.71018518518518503</v>
      </c>
      <c r="J18" s="21" t="str">
        <f t="shared" si="0"/>
        <v/>
      </c>
      <c r="K18" s="12"/>
      <c r="L18" s="12"/>
      <c r="M18" s="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>
      <c r="A19" s="5"/>
      <c r="B19" s="44" t="s">
        <v>20</v>
      </c>
      <c r="C19" s="44"/>
      <c r="D19" s="5" t="s">
        <v>83</v>
      </c>
      <c r="E19" s="19">
        <v>22.5</v>
      </c>
      <c r="F19" s="20">
        <v>12.5</v>
      </c>
      <c r="G19" s="22">
        <f>IF(F19="","",F19+G18)</f>
        <v>36</v>
      </c>
      <c r="H19" s="21">
        <f>IF((F19=0),"",F19/E19/24)</f>
        <v>2.314814814814815E-2</v>
      </c>
      <c r="I19" s="21">
        <f>IF((F19=0),"",I18+K18+H19)</f>
        <v>0.73333333333333317</v>
      </c>
      <c r="J19" s="21" t="str">
        <f t="shared" si="0"/>
        <v/>
      </c>
      <c r="K19" s="12"/>
      <c r="L19" s="12"/>
      <c r="M19" s="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2.75" customHeight="1">
      <c r="A20" s="5"/>
      <c r="B20" s="44" t="s">
        <v>21</v>
      </c>
      <c r="C20" s="44"/>
      <c r="D20" s="5" t="s">
        <v>84</v>
      </c>
      <c r="E20" s="19">
        <v>22.5</v>
      </c>
      <c r="F20" s="20">
        <v>10</v>
      </c>
      <c r="G20" s="22">
        <f>IF(F20="","",F20+G19)</f>
        <v>46</v>
      </c>
      <c r="H20" s="21">
        <f t="shared" ref="H20:H71" si="1">IF((F20=0),"",F20/E20/24)</f>
        <v>1.8518518518518517E-2</v>
      </c>
      <c r="I20" s="21">
        <f t="shared" ref="I20:I71" si="2">IF((F20=0),"",I19+K19+H20)</f>
        <v>0.75185185185185166</v>
      </c>
      <c r="J20" s="21" t="str">
        <f t="shared" si="0"/>
        <v/>
      </c>
      <c r="K20" s="12"/>
      <c r="L20" s="12"/>
      <c r="M20" s="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>
      <c r="A21" s="5"/>
      <c r="B21" s="44" t="s">
        <v>22</v>
      </c>
      <c r="C21" s="44"/>
      <c r="D21" s="5" t="s">
        <v>85</v>
      </c>
      <c r="E21" s="19">
        <v>22.5</v>
      </c>
      <c r="F21" s="20">
        <v>4.5</v>
      </c>
      <c r="G21" s="22">
        <f t="shared" ref="G21:G71" si="3">IF(F21="","",F21+G20)</f>
        <v>50.5</v>
      </c>
      <c r="H21" s="21">
        <f t="shared" si="1"/>
        <v>8.3333333333333332E-3</v>
      </c>
      <c r="I21" s="21">
        <f t="shared" si="2"/>
        <v>0.76018518518518496</v>
      </c>
      <c r="J21" s="21" t="str">
        <f t="shared" si="0"/>
        <v/>
      </c>
      <c r="K21" s="12"/>
      <c r="L21" s="12"/>
      <c r="M21" s="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31" customFormat="1" ht="12.75" customHeight="1">
      <c r="A22" s="26"/>
      <c r="B22" s="46" t="s">
        <v>23</v>
      </c>
      <c r="C22" s="46"/>
      <c r="D22" s="26" t="s">
        <v>85</v>
      </c>
      <c r="E22" s="27">
        <v>22.5</v>
      </c>
      <c r="F22" s="28">
        <v>4.5</v>
      </c>
      <c r="G22" s="28">
        <f t="shared" si="3"/>
        <v>55</v>
      </c>
      <c r="H22" s="29">
        <f t="shared" si="1"/>
        <v>8.3333333333333332E-3</v>
      </c>
      <c r="I22" s="29">
        <f t="shared" si="2"/>
        <v>0.76851851851851827</v>
      </c>
      <c r="J22" s="29">
        <f t="shared" si="0"/>
        <v>0.78240740740740711</v>
      </c>
      <c r="K22" s="29">
        <v>1.3888888888888888E-2</v>
      </c>
      <c r="L22" s="29"/>
      <c r="M22" s="26" t="s">
        <v>62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>
      <c r="A23" s="5"/>
      <c r="B23" s="44" t="s">
        <v>24</v>
      </c>
      <c r="C23" s="44"/>
      <c r="D23" s="5" t="s">
        <v>86</v>
      </c>
      <c r="E23" s="19">
        <v>22.5</v>
      </c>
      <c r="F23" s="20">
        <v>6</v>
      </c>
      <c r="G23" s="22">
        <f t="shared" si="3"/>
        <v>61</v>
      </c>
      <c r="H23" s="21">
        <f t="shared" si="1"/>
        <v>1.1111111111111112E-2</v>
      </c>
      <c r="I23" s="21">
        <f t="shared" si="2"/>
        <v>0.79351851851851818</v>
      </c>
      <c r="J23" s="21" t="str">
        <f t="shared" si="0"/>
        <v/>
      </c>
      <c r="K23" s="12"/>
      <c r="L23" s="12"/>
      <c r="M23" s="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2.75" customHeight="1">
      <c r="A24" s="5"/>
      <c r="B24" s="44" t="s">
        <v>25</v>
      </c>
      <c r="C24" s="44"/>
      <c r="D24" s="5" t="s">
        <v>87</v>
      </c>
      <c r="E24" s="19">
        <v>22.5</v>
      </c>
      <c r="F24" s="20">
        <v>13</v>
      </c>
      <c r="G24" s="22">
        <f t="shared" si="3"/>
        <v>74</v>
      </c>
      <c r="H24" s="21">
        <f t="shared" si="1"/>
        <v>2.4074074074074071E-2</v>
      </c>
      <c r="I24" s="21">
        <f t="shared" si="2"/>
        <v>0.8175925925925922</v>
      </c>
      <c r="J24" s="21" t="str">
        <f t="shared" si="0"/>
        <v/>
      </c>
      <c r="K24" s="12"/>
      <c r="L24" s="12"/>
      <c r="M24" s="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>
      <c r="A25" s="5"/>
      <c r="B25" s="44" t="s">
        <v>26</v>
      </c>
      <c r="C25" s="44"/>
      <c r="D25" s="5" t="s">
        <v>88</v>
      </c>
      <c r="E25" s="19">
        <v>22.5</v>
      </c>
      <c r="F25" s="20">
        <v>5.5</v>
      </c>
      <c r="G25" s="22">
        <f t="shared" si="3"/>
        <v>79.5</v>
      </c>
      <c r="H25" s="21">
        <f t="shared" si="1"/>
        <v>1.0185185185185184E-2</v>
      </c>
      <c r="I25" s="21">
        <f t="shared" si="2"/>
        <v>0.82777777777777739</v>
      </c>
      <c r="J25" s="21" t="str">
        <f t="shared" si="0"/>
        <v/>
      </c>
      <c r="K25" s="12"/>
      <c r="L25" s="12"/>
      <c r="M25" s="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2.75" customHeight="1">
      <c r="A26" s="5"/>
      <c r="B26" s="44" t="s">
        <v>27</v>
      </c>
      <c r="C26" s="44"/>
      <c r="D26" s="5" t="s">
        <v>88</v>
      </c>
      <c r="E26" s="19">
        <v>22.5</v>
      </c>
      <c r="F26" s="20">
        <v>12</v>
      </c>
      <c r="G26" s="22">
        <f t="shared" si="3"/>
        <v>91.5</v>
      </c>
      <c r="H26" s="21">
        <f t="shared" si="1"/>
        <v>2.2222222222222223E-2</v>
      </c>
      <c r="I26" s="21">
        <f t="shared" si="2"/>
        <v>0.84999999999999964</v>
      </c>
      <c r="J26" s="21" t="str">
        <f t="shared" si="0"/>
        <v/>
      </c>
      <c r="K26" s="12"/>
      <c r="L26" s="12"/>
      <c r="M26" s="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s="31" customFormat="1">
      <c r="A27" s="26"/>
      <c r="B27" s="46" t="s">
        <v>28</v>
      </c>
      <c r="C27" s="46"/>
      <c r="D27" s="26" t="s">
        <v>88</v>
      </c>
      <c r="E27" s="27">
        <v>22.5</v>
      </c>
      <c r="F27" s="28">
        <v>10</v>
      </c>
      <c r="G27" s="28">
        <f t="shared" si="3"/>
        <v>101.5</v>
      </c>
      <c r="H27" s="29">
        <f t="shared" si="1"/>
        <v>1.8518518518518517E-2</v>
      </c>
      <c r="I27" s="29">
        <f t="shared" si="2"/>
        <v>0.86851851851851813</v>
      </c>
      <c r="J27" s="29">
        <f t="shared" si="0"/>
        <v>0.88240740740740697</v>
      </c>
      <c r="K27" s="29">
        <v>1.3888888888888888E-2</v>
      </c>
      <c r="L27" s="29"/>
      <c r="M27" s="26" t="s">
        <v>63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2.75" customHeight="1">
      <c r="A28" s="5"/>
      <c r="B28" s="44" t="s">
        <v>29</v>
      </c>
      <c r="C28" s="44"/>
      <c r="D28" s="5" t="s">
        <v>88</v>
      </c>
      <c r="E28" s="19">
        <v>22.5</v>
      </c>
      <c r="F28" s="20">
        <v>3</v>
      </c>
      <c r="G28" s="22">
        <f t="shared" si="3"/>
        <v>104.5</v>
      </c>
      <c r="H28" s="21">
        <f t="shared" si="1"/>
        <v>5.5555555555555558E-3</v>
      </c>
      <c r="I28" s="21">
        <f t="shared" si="2"/>
        <v>0.88796296296296251</v>
      </c>
      <c r="J28" s="21" t="str">
        <f t="shared" si="0"/>
        <v/>
      </c>
      <c r="K28" s="12"/>
      <c r="L28" s="12"/>
      <c r="M28" s="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>
      <c r="A29" s="5"/>
      <c r="B29" s="44" t="s">
        <v>30</v>
      </c>
      <c r="C29" s="44"/>
      <c r="D29" s="5" t="s">
        <v>88</v>
      </c>
      <c r="E29" s="19">
        <v>22.5</v>
      </c>
      <c r="F29" s="20">
        <v>6</v>
      </c>
      <c r="G29" s="22">
        <f t="shared" si="3"/>
        <v>110.5</v>
      </c>
      <c r="H29" s="21">
        <f t="shared" si="1"/>
        <v>1.1111111111111112E-2</v>
      </c>
      <c r="I29" s="21">
        <f t="shared" si="2"/>
        <v>0.89907407407407358</v>
      </c>
      <c r="J29" s="21" t="str">
        <f t="shared" si="0"/>
        <v/>
      </c>
      <c r="K29" s="12"/>
      <c r="L29" s="12"/>
      <c r="M29" s="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2.75" customHeight="1">
      <c r="A30" s="5"/>
      <c r="B30" s="44" t="s">
        <v>31</v>
      </c>
      <c r="C30" s="44"/>
      <c r="D30" s="5" t="s">
        <v>89</v>
      </c>
      <c r="E30" s="19">
        <v>22.5</v>
      </c>
      <c r="F30" s="20">
        <v>8.5</v>
      </c>
      <c r="G30" s="22">
        <f t="shared" si="3"/>
        <v>119</v>
      </c>
      <c r="H30" s="21">
        <f t="shared" si="1"/>
        <v>1.5740740740740739E-2</v>
      </c>
      <c r="I30" s="21">
        <f t="shared" si="2"/>
        <v>0.9148148148148143</v>
      </c>
      <c r="J30" s="21" t="str">
        <f t="shared" si="0"/>
        <v/>
      </c>
      <c r="K30" s="12"/>
      <c r="L30" s="12"/>
      <c r="M30" s="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>
      <c r="A31" s="5"/>
      <c r="B31" s="44" t="s">
        <v>32</v>
      </c>
      <c r="C31" s="44"/>
      <c r="D31" s="5" t="s">
        <v>89</v>
      </c>
      <c r="E31" s="19">
        <v>22.5</v>
      </c>
      <c r="F31" s="20">
        <v>5.5</v>
      </c>
      <c r="G31" s="22">
        <f t="shared" si="3"/>
        <v>124.5</v>
      </c>
      <c r="H31" s="21">
        <f t="shared" si="1"/>
        <v>1.0185185185185184E-2</v>
      </c>
      <c r="I31" s="21">
        <f t="shared" si="2"/>
        <v>0.92499999999999949</v>
      </c>
      <c r="J31" s="21" t="str">
        <f t="shared" si="0"/>
        <v/>
      </c>
      <c r="K31" s="12"/>
      <c r="L31" s="12"/>
      <c r="M31" s="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2.75" customHeight="1">
      <c r="A32" s="5"/>
      <c r="B32" s="44" t="s">
        <v>33</v>
      </c>
      <c r="C32" s="44"/>
      <c r="D32" s="5" t="s">
        <v>90</v>
      </c>
      <c r="E32" s="19">
        <v>22.5</v>
      </c>
      <c r="F32" s="20">
        <v>6</v>
      </c>
      <c r="G32" s="22">
        <f t="shared" si="3"/>
        <v>130.5</v>
      </c>
      <c r="H32" s="21">
        <f t="shared" si="1"/>
        <v>1.1111111111111112E-2</v>
      </c>
      <c r="I32" s="21">
        <f t="shared" si="2"/>
        <v>0.93611111111111056</v>
      </c>
      <c r="J32" s="21" t="str">
        <f t="shared" si="0"/>
        <v/>
      </c>
      <c r="K32" s="12"/>
      <c r="L32" s="12"/>
      <c r="M32" s="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s="31" customFormat="1">
      <c r="A33" s="26"/>
      <c r="B33" s="47" t="s">
        <v>74</v>
      </c>
      <c r="C33" s="46"/>
      <c r="D33" s="26" t="s">
        <v>90</v>
      </c>
      <c r="E33" s="27">
        <v>22.5</v>
      </c>
      <c r="F33" s="28">
        <v>5.5</v>
      </c>
      <c r="G33" s="28">
        <f t="shared" si="3"/>
        <v>136</v>
      </c>
      <c r="H33" s="29">
        <f t="shared" si="1"/>
        <v>1.0185185185185184E-2</v>
      </c>
      <c r="I33" s="29">
        <f t="shared" si="2"/>
        <v>0.94629629629629575</v>
      </c>
      <c r="J33" s="29">
        <f t="shared" si="0"/>
        <v>1.0192129629629625</v>
      </c>
      <c r="K33" s="29">
        <v>7.2916666666666671E-2</v>
      </c>
      <c r="L33" s="29"/>
      <c r="M33" s="30" t="s">
        <v>75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>
      <c r="A34" s="5"/>
      <c r="B34" s="48" t="s">
        <v>64</v>
      </c>
      <c r="C34" s="44"/>
      <c r="D34" s="5" t="s">
        <v>91</v>
      </c>
      <c r="E34" s="19">
        <v>22.5</v>
      </c>
      <c r="F34" s="20">
        <v>5.5</v>
      </c>
      <c r="G34" s="22">
        <f t="shared" si="3"/>
        <v>141.5</v>
      </c>
      <c r="H34" s="21">
        <f t="shared" si="1"/>
        <v>1.0185185185185184E-2</v>
      </c>
      <c r="I34" s="21">
        <f t="shared" si="2"/>
        <v>1.0293981481481476</v>
      </c>
      <c r="J34" s="21" t="str">
        <f t="shared" si="0"/>
        <v/>
      </c>
      <c r="K34" s="12"/>
      <c r="L34" s="12"/>
      <c r="M34" s="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>
      <c r="A35" s="5"/>
      <c r="B35" s="44" t="s">
        <v>34</v>
      </c>
      <c r="C35" s="44"/>
      <c r="D35" s="5" t="s">
        <v>92</v>
      </c>
      <c r="E35" s="19">
        <v>22.5</v>
      </c>
      <c r="F35" s="20">
        <v>5.5</v>
      </c>
      <c r="G35" s="22">
        <f t="shared" si="3"/>
        <v>147</v>
      </c>
      <c r="H35" s="21">
        <f t="shared" si="1"/>
        <v>1.0185185185185184E-2</v>
      </c>
      <c r="I35" s="21">
        <f t="shared" si="2"/>
        <v>1.0395833333333326</v>
      </c>
      <c r="J35" s="21" t="str">
        <f t="shared" si="0"/>
        <v/>
      </c>
      <c r="K35" s="12"/>
      <c r="L35" s="12"/>
      <c r="M35" s="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>
      <c r="A36" s="5"/>
      <c r="B36" s="44" t="s">
        <v>35</v>
      </c>
      <c r="C36" s="44"/>
      <c r="D36" s="5" t="s">
        <v>92</v>
      </c>
      <c r="E36" s="19">
        <v>22.5</v>
      </c>
      <c r="F36" s="20">
        <v>7</v>
      </c>
      <c r="G36" s="22">
        <f t="shared" si="3"/>
        <v>154</v>
      </c>
      <c r="H36" s="21">
        <f t="shared" si="1"/>
        <v>1.2962962962962963E-2</v>
      </c>
      <c r="I36" s="21">
        <f t="shared" si="2"/>
        <v>1.0525462962962957</v>
      </c>
      <c r="J36" s="21" t="str">
        <f t="shared" si="0"/>
        <v/>
      </c>
      <c r="K36" s="12"/>
      <c r="L36" s="12"/>
      <c r="M36" s="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>
      <c r="A37" s="5"/>
      <c r="B37" s="44" t="s">
        <v>36</v>
      </c>
      <c r="C37" s="44"/>
      <c r="D37" s="5" t="s">
        <v>92</v>
      </c>
      <c r="E37" s="19">
        <v>22.5</v>
      </c>
      <c r="F37" s="20">
        <v>6</v>
      </c>
      <c r="G37" s="22">
        <f t="shared" si="3"/>
        <v>160</v>
      </c>
      <c r="H37" s="21">
        <f t="shared" si="1"/>
        <v>1.1111111111111112E-2</v>
      </c>
      <c r="I37" s="21">
        <f t="shared" si="2"/>
        <v>1.0636574074074068</v>
      </c>
      <c r="J37" s="21" t="str">
        <f t="shared" si="0"/>
        <v/>
      </c>
      <c r="K37" s="12"/>
      <c r="L37" s="12"/>
      <c r="M37" s="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>
      <c r="A38" s="5"/>
      <c r="B38" s="44" t="s">
        <v>37</v>
      </c>
      <c r="C38" s="44"/>
      <c r="D38" s="5" t="s">
        <v>92</v>
      </c>
      <c r="E38" s="19">
        <v>22.5</v>
      </c>
      <c r="F38" s="20">
        <v>4</v>
      </c>
      <c r="G38" s="22">
        <f t="shared" si="3"/>
        <v>164</v>
      </c>
      <c r="H38" s="21">
        <f t="shared" si="1"/>
        <v>7.4074074074074077E-3</v>
      </c>
      <c r="I38" s="21">
        <f t="shared" si="2"/>
        <v>1.0710648148148141</v>
      </c>
      <c r="J38" s="21" t="str">
        <f t="shared" si="0"/>
        <v/>
      </c>
      <c r="K38" s="12"/>
      <c r="L38" s="12"/>
      <c r="M38" s="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>
      <c r="A39" s="5"/>
      <c r="B39" s="44" t="s">
        <v>38</v>
      </c>
      <c r="C39" s="44"/>
      <c r="D39" s="5" t="s">
        <v>93</v>
      </c>
      <c r="E39" s="19">
        <v>22.5</v>
      </c>
      <c r="F39" s="20">
        <v>11</v>
      </c>
      <c r="G39" s="22">
        <f t="shared" si="3"/>
        <v>175</v>
      </c>
      <c r="H39" s="21">
        <f t="shared" si="1"/>
        <v>2.0370370370370369E-2</v>
      </c>
      <c r="I39" s="21">
        <f t="shared" si="2"/>
        <v>1.0914351851851845</v>
      </c>
      <c r="J39" s="21" t="str">
        <f t="shared" si="0"/>
        <v/>
      </c>
      <c r="K39" s="12"/>
      <c r="L39" s="12"/>
      <c r="M39" s="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>
      <c r="A40" s="5"/>
      <c r="B40" s="44" t="s">
        <v>39</v>
      </c>
      <c r="C40" s="44"/>
      <c r="D40" s="5" t="s">
        <v>94</v>
      </c>
      <c r="E40" s="19">
        <v>22.5</v>
      </c>
      <c r="F40" s="20">
        <v>3</v>
      </c>
      <c r="G40" s="22">
        <f t="shared" si="3"/>
        <v>178</v>
      </c>
      <c r="H40" s="21">
        <f t="shared" si="1"/>
        <v>5.5555555555555558E-3</v>
      </c>
      <c r="I40" s="21">
        <f t="shared" si="2"/>
        <v>1.09699074074074</v>
      </c>
      <c r="J40" s="21" t="str">
        <f t="shared" si="0"/>
        <v/>
      </c>
      <c r="K40" s="12"/>
      <c r="L40" s="12"/>
      <c r="M40" s="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s="31" customFormat="1">
      <c r="A41" s="26"/>
      <c r="B41" s="46" t="s">
        <v>40</v>
      </c>
      <c r="C41" s="46"/>
      <c r="D41" s="26" t="s">
        <v>95</v>
      </c>
      <c r="E41" s="27">
        <v>22.5</v>
      </c>
      <c r="F41" s="28">
        <v>7</v>
      </c>
      <c r="G41" s="28">
        <f t="shared" si="3"/>
        <v>185</v>
      </c>
      <c r="H41" s="29">
        <f t="shared" si="1"/>
        <v>1.2962962962962963E-2</v>
      </c>
      <c r="I41" s="29">
        <f t="shared" si="2"/>
        <v>1.1099537037037031</v>
      </c>
      <c r="J41" s="29">
        <f t="shared" si="0"/>
        <v>1.1238425925925919</v>
      </c>
      <c r="K41" s="29">
        <v>1.3888888888888888E-2</v>
      </c>
      <c r="L41" s="29"/>
      <c r="M41" s="30" t="s">
        <v>65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>
      <c r="A42" s="5"/>
      <c r="B42" s="44" t="s">
        <v>41</v>
      </c>
      <c r="C42" s="44"/>
      <c r="D42" s="5" t="s">
        <v>95</v>
      </c>
      <c r="E42" s="19">
        <v>22.5</v>
      </c>
      <c r="F42" s="20">
        <v>14</v>
      </c>
      <c r="G42" s="22">
        <f t="shared" si="3"/>
        <v>199</v>
      </c>
      <c r="H42" s="21">
        <f t="shared" si="1"/>
        <v>2.5925925925925925E-2</v>
      </c>
      <c r="I42" s="21">
        <f t="shared" si="2"/>
        <v>1.1497685185185178</v>
      </c>
      <c r="J42" s="21" t="str">
        <f t="shared" si="0"/>
        <v/>
      </c>
      <c r="K42" s="12"/>
      <c r="L42" s="12"/>
      <c r="M42" s="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>
      <c r="A43" s="5"/>
      <c r="B43" s="48" t="s">
        <v>73</v>
      </c>
      <c r="C43" s="44"/>
      <c r="D43" s="5" t="s">
        <v>96</v>
      </c>
      <c r="E43" s="19">
        <v>22.5</v>
      </c>
      <c r="F43" s="20">
        <v>11</v>
      </c>
      <c r="G43" s="22">
        <f t="shared" si="3"/>
        <v>210</v>
      </c>
      <c r="H43" s="21">
        <f t="shared" si="1"/>
        <v>2.0370370370370369E-2</v>
      </c>
      <c r="I43" s="21">
        <f t="shared" si="2"/>
        <v>1.1701388888888882</v>
      </c>
      <c r="J43" s="21" t="str">
        <f t="shared" si="0"/>
        <v/>
      </c>
      <c r="K43" s="12"/>
      <c r="L43" s="12"/>
      <c r="M43" s="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>
      <c r="A44" s="5"/>
      <c r="B44" s="44" t="s">
        <v>42</v>
      </c>
      <c r="C44" s="44"/>
      <c r="D44" s="5" t="s">
        <v>97</v>
      </c>
      <c r="E44" s="19">
        <v>22.5</v>
      </c>
      <c r="F44" s="20">
        <v>14</v>
      </c>
      <c r="G44" s="22">
        <f t="shared" si="3"/>
        <v>224</v>
      </c>
      <c r="H44" s="21">
        <f t="shared" si="1"/>
        <v>2.5925925925925925E-2</v>
      </c>
      <c r="I44" s="21">
        <f t="shared" si="2"/>
        <v>1.1960648148148141</v>
      </c>
      <c r="J44" s="21" t="str">
        <f t="shared" si="0"/>
        <v/>
      </c>
      <c r="K44" s="12"/>
      <c r="L44" s="12"/>
      <c r="M44" s="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s="31" customFormat="1">
      <c r="A45" s="26"/>
      <c r="B45" s="46" t="s">
        <v>43</v>
      </c>
      <c r="C45" s="46"/>
      <c r="D45" s="26" t="s">
        <v>98</v>
      </c>
      <c r="E45" s="27">
        <v>22.5</v>
      </c>
      <c r="F45" s="28">
        <v>9</v>
      </c>
      <c r="G45" s="28">
        <f t="shared" si="3"/>
        <v>233</v>
      </c>
      <c r="H45" s="29">
        <f t="shared" si="1"/>
        <v>1.6666666666666666E-2</v>
      </c>
      <c r="I45" s="29">
        <f t="shared" si="2"/>
        <v>1.2127314814814807</v>
      </c>
      <c r="J45" s="29">
        <f t="shared" si="0"/>
        <v>1.2266203703703695</v>
      </c>
      <c r="K45" s="29">
        <v>1.3888888888888888E-2</v>
      </c>
      <c r="L45" s="29"/>
      <c r="M45" s="30" t="s">
        <v>66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>
      <c r="A46" s="5"/>
      <c r="B46" s="44" t="s">
        <v>44</v>
      </c>
      <c r="C46" s="44"/>
      <c r="D46" s="5" t="s">
        <v>99</v>
      </c>
      <c r="E46" s="19">
        <v>22.5</v>
      </c>
      <c r="F46" s="20">
        <v>9</v>
      </c>
      <c r="G46" s="22">
        <f t="shared" si="3"/>
        <v>242</v>
      </c>
      <c r="H46" s="21">
        <f t="shared" si="1"/>
        <v>1.6666666666666666E-2</v>
      </c>
      <c r="I46" s="21">
        <f t="shared" si="2"/>
        <v>1.2432870370370361</v>
      </c>
      <c r="J46" s="21" t="str">
        <f t="shared" si="0"/>
        <v/>
      </c>
      <c r="K46" s="12"/>
      <c r="L46" s="12"/>
      <c r="M46" s="5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>
      <c r="A47" s="5"/>
      <c r="B47" s="48" t="s">
        <v>120</v>
      </c>
      <c r="C47" s="44"/>
      <c r="D47" s="5" t="s">
        <v>100</v>
      </c>
      <c r="E47" s="19">
        <v>22.5</v>
      </c>
      <c r="F47" s="20">
        <v>8</v>
      </c>
      <c r="G47" s="22">
        <f t="shared" si="3"/>
        <v>250</v>
      </c>
      <c r="H47" s="21">
        <f t="shared" si="1"/>
        <v>1.4814814814814815E-2</v>
      </c>
      <c r="I47" s="21">
        <f t="shared" si="2"/>
        <v>1.258101851851851</v>
      </c>
      <c r="J47" s="21" t="str">
        <f t="shared" si="0"/>
        <v/>
      </c>
      <c r="K47" s="12"/>
      <c r="L47" s="12"/>
      <c r="M47" s="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>
      <c r="A48" s="5"/>
      <c r="B48" s="44" t="s">
        <v>45</v>
      </c>
      <c r="C48" s="44"/>
      <c r="D48" s="5" t="s">
        <v>101</v>
      </c>
      <c r="E48" s="19">
        <v>22.5</v>
      </c>
      <c r="F48" s="20">
        <v>4.5</v>
      </c>
      <c r="G48" s="22">
        <f t="shared" si="3"/>
        <v>254.5</v>
      </c>
      <c r="H48" s="21">
        <f t="shared" si="1"/>
        <v>8.3333333333333332E-3</v>
      </c>
      <c r="I48" s="21">
        <f t="shared" si="2"/>
        <v>1.2664351851851843</v>
      </c>
      <c r="J48" s="21" t="str">
        <f t="shared" si="0"/>
        <v/>
      </c>
      <c r="K48" s="12"/>
      <c r="L48" s="12"/>
      <c r="M48" s="5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>
      <c r="A49" s="5"/>
      <c r="B49" s="44" t="s">
        <v>118</v>
      </c>
      <c r="C49" s="44"/>
      <c r="D49" s="5" t="s">
        <v>102</v>
      </c>
      <c r="E49" s="19">
        <v>22.5</v>
      </c>
      <c r="F49" s="20">
        <v>7</v>
      </c>
      <c r="G49" s="22">
        <f t="shared" si="3"/>
        <v>261.5</v>
      </c>
      <c r="H49" s="21">
        <f t="shared" si="1"/>
        <v>1.2962962962962963E-2</v>
      </c>
      <c r="I49" s="21">
        <f t="shared" si="2"/>
        <v>1.2793981481481473</v>
      </c>
      <c r="J49" s="21" t="str">
        <f t="shared" si="0"/>
        <v/>
      </c>
      <c r="K49" s="12"/>
      <c r="L49" s="12"/>
      <c r="M49" s="5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s="31" customFormat="1">
      <c r="A50" s="26"/>
      <c r="B50" s="46" t="s">
        <v>46</v>
      </c>
      <c r="C50" s="46"/>
      <c r="D50" s="26" t="s">
        <v>103</v>
      </c>
      <c r="E50" s="27">
        <v>22.5</v>
      </c>
      <c r="F50" s="28">
        <v>12.5</v>
      </c>
      <c r="G50" s="28">
        <f t="shared" si="3"/>
        <v>274</v>
      </c>
      <c r="H50" s="29">
        <f t="shared" si="1"/>
        <v>2.314814814814815E-2</v>
      </c>
      <c r="I50" s="29">
        <f t="shared" si="2"/>
        <v>1.3025462962962955</v>
      </c>
      <c r="J50" s="29">
        <f t="shared" si="0"/>
        <v>1.3233796296296287</v>
      </c>
      <c r="K50" s="29">
        <v>2.0833333333333332E-2</v>
      </c>
      <c r="L50" s="29"/>
      <c r="M50" s="30" t="s">
        <v>67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>
      <c r="A51" s="5"/>
      <c r="B51" s="44" t="s">
        <v>119</v>
      </c>
      <c r="C51" s="44"/>
      <c r="D51" s="5" t="s">
        <v>104</v>
      </c>
      <c r="E51" s="19">
        <v>22.5</v>
      </c>
      <c r="F51" s="20">
        <v>1.5</v>
      </c>
      <c r="G51" s="22">
        <f t="shared" si="3"/>
        <v>275.5</v>
      </c>
      <c r="H51" s="21">
        <f t="shared" si="1"/>
        <v>2.7777777777777779E-3</v>
      </c>
      <c r="I51" s="21">
        <f t="shared" si="2"/>
        <v>1.3261574074074065</v>
      </c>
      <c r="J51" s="21" t="str">
        <f t="shared" si="0"/>
        <v/>
      </c>
      <c r="K51" s="12"/>
      <c r="L51" s="12"/>
      <c r="M51" s="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>
      <c r="A52" s="5"/>
      <c r="B52" s="44" t="s">
        <v>47</v>
      </c>
      <c r="C52" s="44"/>
      <c r="D52" s="5" t="s">
        <v>105</v>
      </c>
      <c r="E52" s="19">
        <v>22.5</v>
      </c>
      <c r="F52" s="20">
        <v>7</v>
      </c>
      <c r="G52" s="22">
        <f t="shared" si="3"/>
        <v>282.5</v>
      </c>
      <c r="H52" s="21">
        <f t="shared" si="1"/>
        <v>1.2962962962962963E-2</v>
      </c>
      <c r="I52" s="21">
        <f t="shared" si="2"/>
        <v>1.3391203703703696</v>
      </c>
      <c r="J52" s="21" t="str">
        <f t="shared" si="0"/>
        <v/>
      </c>
      <c r="K52" s="12"/>
      <c r="L52" s="12"/>
      <c r="M52" s="5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>
      <c r="A53" s="5"/>
      <c r="B53" s="44" t="s">
        <v>48</v>
      </c>
      <c r="C53" s="44"/>
      <c r="D53" s="5" t="s">
        <v>106</v>
      </c>
      <c r="E53" s="19">
        <v>22.5</v>
      </c>
      <c r="F53" s="20">
        <v>7</v>
      </c>
      <c r="G53" s="22">
        <f t="shared" si="3"/>
        <v>289.5</v>
      </c>
      <c r="H53" s="21">
        <f t="shared" si="1"/>
        <v>1.2962962962962963E-2</v>
      </c>
      <c r="I53" s="21">
        <f t="shared" si="2"/>
        <v>1.3520833333333326</v>
      </c>
      <c r="J53" s="21" t="str">
        <f t="shared" si="0"/>
        <v/>
      </c>
      <c r="K53" s="12"/>
      <c r="L53" s="12"/>
      <c r="M53" s="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>
      <c r="A54" s="5"/>
      <c r="B54" s="44" t="s">
        <v>49</v>
      </c>
      <c r="C54" s="44"/>
      <c r="D54" s="5" t="s">
        <v>107</v>
      </c>
      <c r="E54" s="19">
        <v>22.5</v>
      </c>
      <c r="F54" s="20">
        <v>5</v>
      </c>
      <c r="G54" s="22">
        <f t="shared" si="3"/>
        <v>294.5</v>
      </c>
      <c r="H54" s="21">
        <f t="shared" si="1"/>
        <v>9.2592592592592587E-3</v>
      </c>
      <c r="I54" s="21">
        <f t="shared" si="2"/>
        <v>1.3613425925925919</v>
      </c>
      <c r="J54" s="21" t="str">
        <f t="shared" si="0"/>
        <v/>
      </c>
      <c r="K54" s="12"/>
      <c r="L54" s="12"/>
      <c r="M54" s="5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>
      <c r="A55" s="5"/>
      <c r="B55" s="44" t="s">
        <v>50</v>
      </c>
      <c r="C55" s="44"/>
      <c r="D55" s="5" t="s">
        <v>108</v>
      </c>
      <c r="E55" s="19">
        <v>22.5</v>
      </c>
      <c r="F55" s="20">
        <v>7</v>
      </c>
      <c r="G55" s="22">
        <f t="shared" si="3"/>
        <v>301.5</v>
      </c>
      <c r="H55" s="21">
        <f t="shared" si="1"/>
        <v>1.2962962962962963E-2</v>
      </c>
      <c r="I55" s="21">
        <f t="shared" si="2"/>
        <v>1.374305555555555</v>
      </c>
      <c r="J55" s="21" t="str">
        <f t="shared" si="0"/>
        <v/>
      </c>
      <c r="K55" s="12"/>
      <c r="L55" s="12"/>
      <c r="M55" s="5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31" customFormat="1">
      <c r="A56" s="26"/>
      <c r="B56" s="47" t="s">
        <v>72</v>
      </c>
      <c r="C56" s="46"/>
      <c r="D56" s="26" t="s">
        <v>109</v>
      </c>
      <c r="E56" s="27">
        <v>22.5</v>
      </c>
      <c r="F56" s="28">
        <v>6</v>
      </c>
      <c r="G56" s="28">
        <f t="shared" si="3"/>
        <v>307.5</v>
      </c>
      <c r="H56" s="29">
        <f t="shared" si="1"/>
        <v>1.1111111111111112E-2</v>
      </c>
      <c r="I56" s="29">
        <f t="shared" si="2"/>
        <v>1.3854166666666661</v>
      </c>
      <c r="J56" s="29">
        <f t="shared" si="0"/>
        <v>1.4166666666666661</v>
      </c>
      <c r="K56" s="29">
        <v>3.125E-2</v>
      </c>
      <c r="L56" s="29"/>
      <c r="M56" s="30" t="s">
        <v>68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>
      <c r="A57" s="5"/>
      <c r="B57" s="44" t="s">
        <v>121</v>
      </c>
      <c r="C57" s="44"/>
      <c r="D57" s="5" t="s">
        <v>110</v>
      </c>
      <c r="E57" s="19">
        <v>22.5</v>
      </c>
      <c r="F57" s="20">
        <v>11</v>
      </c>
      <c r="G57" s="22">
        <f t="shared" si="3"/>
        <v>318.5</v>
      </c>
      <c r="H57" s="21">
        <f t="shared" si="1"/>
        <v>2.0370370370370369E-2</v>
      </c>
      <c r="I57" s="21">
        <f t="shared" si="2"/>
        <v>1.4370370370370364</v>
      </c>
      <c r="J57" s="21" t="str">
        <f t="shared" si="0"/>
        <v/>
      </c>
      <c r="K57" s="12"/>
      <c r="L57" s="12"/>
      <c r="M57" s="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>
      <c r="A58" s="5"/>
      <c r="B58" s="44" t="s">
        <v>122</v>
      </c>
      <c r="C58" s="44"/>
      <c r="D58" s="5" t="s">
        <v>111</v>
      </c>
      <c r="E58" s="19">
        <v>22.5</v>
      </c>
      <c r="F58" s="20">
        <v>8.5</v>
      </c>
      <c r="G58" s="22">
        <f t="shared" si="3"/>
        <v>327</v>
      </c>
      <c r="H58" s="21">
        <f t="shared" si="1"/>
        <v>1.5740740740740739E-2</v>
      </c>
      <c r="I58" s="21">
        <f t="shared" si="2"/>
        <v>1.4527777777777773</v>
      </c>
      <c r="J58" s="21" t="str">
        <f t="shared" si="0"/>
        <v/>
      </c>
      <c r="K58" s="12"/>
      <c r="L58" s="12"/>
      <c r="M58" s="5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>
      <c r="A59" s="5"/>
      <c r="B59" s="44" t="s">
        <v>51</v>
      </c>
      <c r="C59" s="44"/>
      <c r="D59" s="5" t="s">
        <v>112</v>
      </c>
      <c r="E59" s="19">
        <v>22.5</v>
      </c>
      <c r="F59" s="20">
        <v>9.5</v>
      </c>
      <c r="G59" s="22">
        <f t="shared" si="3"/>
        <v>336.5</v>
      </c>
      <c r="H59" s="21">
        <f t="shared" si="1"/>
        <v>1.7592592592592594E-2</v>
      </c>
      <c r="I59" s="21">
        <f t="shared" si="2"/>
        <v>1.4703703703703699</v>
      </c>
      <c r="J59" s="21" t="str">
        <f t="shared" si="0"/>
        <v/>
      </c>
      <c r="K59" s="12"/>
      <c r="L59" s="12"/>
      <c r="M59" s="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31" customFormat="1">
      <c r="A60" s="26"/>
      <c r="B60" s="46" t="s">
        <v>52</v>
      </c>
      <c r="C60" s="46"/>
      <c r="D60" s="26" t="s">
        <v>113</v>
      </c>
      <c r="E60" s="27">
        <v>22.5</v>
      </c>
      <c r="F60" s="28">
        <v>6.5</v>
      </c>
      <c r="G60" s="28">
        <f t="shared" si="3"/>
        <v>343</v>
      </c>
      <c r="H60" s="29">
        <f t="shared" si="1"/>
        <v>1.2037037037037035E-2</v>
      </c>
      <c r="I60" s="29">
        <f t="shared" si="2"/>
        <v>1.482407407407407</v>
      </c>
      <c r="J60" s="29">
        <f t="shared" si="0"/>
        <v>1.5032407407407402</v>
      </c>
      <c r="K60" s="29">
        <v>2.0833333333333332E-2</v>
      </c>
      <c r="L60" s="29"/>
      <c r="M60" s="30" t="s">
        <v>69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>
      <c r="A61" s="5"/>
      <c r="B61" s="44" t="s">
        <v>53</v>
      </c>
      <c r="C61" s="44"/>
      <c r="D61" s="5" t="s">
        <v>114</v>
      </c>
      <c r="E61" s="19">
        <v>22.5</v>
      </c>
      <c r="F61" s="20">
        <v>5</v>
      </c>
      <c r="G61" s="22">
        <f t="shared" si="3"/>
        <v>348</v>
      </c>
      <c r="H61" s="21">
        <f t="shared" si="1"/>
        <v>9.2592592592592587E-3</v>
      </c>
      <c r="I61" s="21">
        <f t="shared" si="2"/>
        <v>1.5124999999999995</v>
      </c>
      <c r="J61" s="21" t="str">
        <f t="shared" si="0"/>
        <v/>
      </c>
      <c r="K61" s="12"/>
      <c r="L61" s="12"/>
      <c r="M61" s="5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>
      <c r="A62" s="5"/>
      <c r="B62" s="44" t="s">
        <v>54</v>
      </c>
      <c r="C62" s="44"/>
      <c r="D62" s="5" t="s">
        <v>115</v>
      </c>
      <c r="E62" s="19">
        <v>22.5</v>
      </c>
      <c r="F62" s="20">
        <v>6.5</v>
      </c>
      <c r="G62" s="22">
        <f t="shared" si="3"/>
        <v>354.5</v>
      </c>
      <c r="H62" s="21">
        <f t="shared" si="1"/>
        <v>1.2037037037037035E-2</v>
      </c>
      <c r="I62" s="21">
        <f t="shared" si="2"/>
        <v>1.5245370370370366</v>
      </c>
      <c r="J62" s="21" t="str">
        <f t="shared" si="0"/>
        <v/>
      </c>
      <c r="K62" s="12"/>
      <c r="L62" s="12"/>
      <c r="M62" s="5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>
      <c r="A63" s="4"/>
      <c r="B63" s="44" t="s">
        <v>22</v>
      </c>
      <c r="C63" s="44"/>
      <c r="D63" s="5" t="s">
        <v>84</v>
      </c>
      <c r="E63" s="19">
        <v>22.5</v>
      </c>
      <c r="F63" s="20">
        <v>4.5</v>
      </c>
      <c r="G63" s="22">
        <f t="shared" si="3"/>
        <v>359</v>
      </c>
      <c r="H63" s="21">
        <f t="shared" si="1"/>
        <v>8.3333333333333332E-3</v>
      </c>
      <c r="I63" s="21">
        <f t="shared" si="2"/>
        <v>1.5328703703703699</v>
      </c>
      <c r="J63" s="21" t="str">
        <f t="shared" si="0"/>
        <v/>
      </c>
      <c r="K63" s="12"/>
      <c r="L63" s="12"/>
      <c r="M63" s="5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>
      <c r="A64" s="4"/>
      <c r="B64" s="44" t="s">
        <v>123</v>
      </c>
      <c r="C64" s="44"/>
      <c r="D64" s="5" t="s">
        <v>116</v>
      </c>
      <c r="E64" s="19">
        <v>22.5</v>
      </c>
      <c r="F64" s="20">
        <v>4.5</v>
      </c>
      <c r="G64" s="22">
        <f t="shared" si="3"/>
        <v>363.5</v>
      </c>
      <c r="H64" s="21">
        <f t="shared" si="1"/>
        <v>8.3333333333333332E-3</v>
      </c>
      <c r="I64" s="21">
        <f t="shared" si="2"/>
        <v>1.5412037037037032</v>
      </c>
      <c r="J64" s="21" t="str">
        <f t="shared" si="0"/>
        <v/>
      </c>
      <c r="K64" s="12"/>
      <c r="L64" s="12"/>
      <c r="M64" s="5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>
      <c r="A65" s="4"/>
      <c r="B65" s="44" t="s">
        <v>124</v>
      </c>
      <c r="C65" s="44"/>
      <c r="D65" s="5" t="s">
        <v>116</v>
      </c>
      <c r="E65" s="19">
        <v>22.5</v>
      </c>
      <c r="F65" s="20">
        <v>4.5</v>
      </c>
      <c r="G65" s="22">
        <f t="shared" si="3"/>
        <v>368</v>
      </c>
      <c r="H65" s="21">
        <f t="shared" si="1"/>
        <v>8.3333333333333332E-3</v>
      </c>
      <c r="I65" s="21">
        <f t="shared" si="2"/>
        <v>1.5495370370370365</v>
      </c>
      <c r="J65" s="21" t="str">
        <f t="shared" si="0"/>
        <v/>
      </c>
      <c r="K65" s="12"/>
      <c r="L65" s="12"/>
      <c r="M65" s="5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>
      <c r="A66" s="4"/>
      <c r="B66" s="44" t="s">
        <v>55</v>
      </c>
      <c r="C66" s="44"/>
      <c r="D66" s="5" t="s">
        <v>116</v>
      </c>
      <c r="E66" s="19">
        <v>22.5</v>
      </c>
      <c r="F66" s="20">
        <v>2.5</v>
      </c>
      <c r="G66" s="22">
        <f t="shared" si="3"/>
        <v>370.5</v>
      </c>
      <c r="H66" s="21">
        <f t="shared" si="1"/>
        <v>4.6296296296296294E-3</v>
      </c>
      <c r="I66" s="21">
        <f t="shared" si="2"/>
        <v>1.554166666666666</v>
      </c>
      <c r="J66" s="21" t="str">
        <f t="shared" si="0"/>
        <v/>
      </c>
      <c r="K66" s="12"/>
      <c r="L66" s="12"/>
      <c r="M66" s="5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s="31" customFormat="1">
      <c r="A67" s="35"/>
      <c r="B67" s="46" t="s">
        <v>56</v>
      </c>
      <c r="C67" s="46"/>
      <c r="D67" s="26" t="s">
        <v>116</v>
      </c>
      <c r="E67" s="27">
        <v>22.5</v>
      </c>
      <c r="F67" s="28">
        <v>5</v>
      </c>
      <c r="G67" s="28">
        <f t="shared" si="3"/>
        <v>375.5</v>
      </c>
      <c r="H67" s="29">
        <f t="shared" si="1"/>
        <v>9.2592592592592587E-3</v>
      </c>
      <c r="I67" s="29">
        <f t="shared" si="2"/>
        <v>1.5634259259259253</v>
      </c>
      <c r="J67" s="29">
        <f t="shared" si="0"/>
        <v>1.5773148148148142</v>
      </c>
      <c r="K67" s="29">
        <v>1.3888888888888888E-2</v>
      </c>
      <c r="L67" s="29"/>
      <c r="M67" s="30" t="s">
        <v>70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>
      <c r="A68" s="4"/>
      <c r="B68" s="44" t="s">
        <v>57</v>
      </c>
      <c r="C68" s="44"/>
      <c r="D68" s="5" t="s">
        <v>117</v>
      </c>
      <c r="E68" s="19">
        <v>22.5</v>
      </c>
      <c r="F68" s="20">
        <v>4</v>
      </c>
      <c r="G68" s="22">
        <f t="shared" si="3"/>
        <v>379.5</v>
      </c>
      <c r="H68" s="21">
        <f t="shared" si="1"/>
        <v>7.4074074074074077E-3</v>
      </c>
      <c r="I68" s="21">
        <f t="shared" si="2"/>
        <v>1.5847222222222215</v>
      </c>
      <c r="J68" s="21" t="str">
        <f t="shared" si="0"/>
        <v/>
      </c>
      <c r="K68" s="12"/>
      <c r="L68" s="12"/>
      <c r="M68" s="5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>
      <c r="A69" s="4"/>
      <c r="B69" s="44" t="s">
        <v>58</v>
      </c>
      <c r="C69" s="44"/>
      <c r="D69" s="5" t="s">
        <v>117</v>
      </c>
      <c r="E69" s="19">
        <v>22.5</v>
      </c>
      <c r="F69" s="20">
        <v>7.5</v>
      </c>
      <c r="G69" s="22">
        <f t="shared" si="3"/>
        <v>387</v>
      </c>
      <c r="H69" s="21">
        <f t="shared" si="1"/>
        <v>1.3888888888888888E-2</v>
      </c>
      <c r="I69" s="21">
        <f t="shared" si="2"/>
        <v>1.5986111111111103</v>
      </c>
      <c r="J69" s="21" t="str">
        <f t="shared" si="0"/>
        <v/>
      </c>
      <c r="K69" s="12"/>
      <c r="L69" s="12"/>
      <c r="M69" s="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>
      <c r="A70" s="4"/>
      <c r="B70" s="44" t="s">
        <v>125</v>
      </c>
      <c r="C70" s="44"/>
      <c r="D70" s="5" t="s">
        <v>108</v>
      </c>
      <c r="E70" s="19">
        <v>22.5</v>
      </c>
      <c r="F70" s="20">
        <v>12.5</v>
      </c>
      <c r="G70" s="22">
        <f t="shared" si="3"/>
        <v>399.5</v>
      </c>
      <c r="H70" s="21">
        <f t="shared" si="1"/>
        <v>2.314814814814815E-2</v>
      </c>
      <c r="I70" s="21">
        <f t="shared" si="2"/>
        <v>1.6217592592592585</v>
      </c>
      <c r="J70" s="21" t="str">
        <f t="shared" si="0"/>
        <v/>
      </c>
      <c r="K70" s="12"/>
      <c r="L70" s="12"/>
      <c r="M70" s="5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>
      <c r="A71" s="4"/>
      <c r="B71" s="46" t="s">
        <v>15</v>
      </c>
      <c r="C71" s="46"/>
      <c r="D71" s="26"/>
      <c r="E71" s="27">
        <v>22.5</v>
      </c>
      <c r="F71" s="28">
        <v>7</v>
      </c>
      <c r="G71" s="28">
        <f t="shared" si="3"/>
        <v>406.5</v>
      </c>
      <c r="H71" s="29">
        <f t="shared" si="1"/>
        <v>1.2962962962962963E-2</v>
      </c>
      <c r="I71" s="29">
        <f t="shared" si="2"/>
        <v>1.6347222222222215</v>
      </c>
      <c r="J71" s="29" t="str">
        <f t="shared" si="0"/>
        <v/>
      </c>
      <c r="K71" s="29"/>
      <c r="L71" s="29"/>
      <c r="M71" s="30" t="s">
        <v>71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>
      <c r="A72" s="4"/>
      <c r="B72" s="75" t="s">
        <v>132</v>
      </c>
      <c r="C72" s="75"/>
      <c r="D72" s="76" t="s">
        <v>133</v>
      </c>
      <c r="E72" s="77"/>
      <c r="F72" s="78"/>
      <c r="G72" s="79"/>
      <c r="H72" s="17"/>
      <c r="I72" s="18"/>
      <c r="J72" s="18"/>
      <c r="K72" s="18"/>
      <c r="L72" s="18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>
      <c r="A73" s="4"/>
      <c r="B73" s="43"/>
      <c r="C73" s="43"/>
      <c r="D73" s="4"/>
      <c r="E73" s="15"/>
      <c r="F73" s="16"/>
      <c r="G73" s="3"/>
      <c r="H73" s="17"/>
      <c r="I73" s="18"/>
      <c r="J73" s="18"/>
      <c r="K73" s="18"/>
      <c r="L73" s="18"/>
    </row>
    <row r="74" spans="1:24">
      <c r="A74" s="4"/>
      <c r="B74" s="37"/>
      <c r="C74" s="37"/>
      <c r="D74" s="38"/>
      <c r="E74" s="39"/>
      <c r="F74" s="40"/>
      <c r="G74" s="41"/>
      <c r="H74" s="42"/>
      <c r="I74" s="18"/>
      <c r="J74" s="18"/>
      <c r="K74" s="18"/>
      <c r="L74" s="18"/>
    </row>
    <row r="75" spans="1:24">
      <c r="A75" s="4"/>
      <c r="B75" s="43"/>
      <c r="C75" s="43"/>
      <c r="D75" s="4"/>
      <c r="E75" s="15"/>
      <c r="F75" s="16"/>
      <c r="G75" s="3"/>
      <c r="H75" s="17"/>
      <c r="I75" s="18"/>
      <c r="J75" s="18"/>
      <c r="K75" s="18"/>
      <c r="L75" s="18"/>
    </row>
    <row r="76" spans="1:24">
      <c r="A76" s="4"/>
      <c r="B76" s="43"/>
      <c r="C76" s="43"/>
      <c r="D76" s="4"/>
      <c r="E76" s="15"/>
      <c r="F76" s="16"/>
      <c r="G76" s="3"/>
      <c r="H76" s="17"/>
      <c r="I76" s="18"/>
      <c r="J76" s="18"/>
      <c r="K76" s="18"/>
      <c r="L76" s="18"/>
    </row>
    <row r="77" spans="1:24">
      <c r="A77" s="4"/>
      <c r="B77" s="43"/>
      <c r="C77" s="43"/>
      <c r="D77" s="4"/>
      <c r="E77" s="15"/>
      <c r="F77" s="16"/>
      <c r="G77" s="3"/>
      <c r="H77" s="17"/>
      <c r="I77" s="18"/>
      <c r="J77" s="18"/>
      <c r="K77" s="18"/>
      <c r="L77" s="18"/>
    </row>
    <row r="78" spans="1:24">
      <c r="A78" s="4"/>
      <c r="B78" s="43"/>
      <c r="C78" s="43"/>
      <c r="D78" s="4"/>
      <c r="E78" s="15"/>
      <c r="F78" s="16"/>
      <c r="G78" s="3"/>
      <c r="H78" s="17"/>
      <c r="I78" s="18"/>
      <c r="J78" s="18"/>
      <c r="K78" s="18"/>
      <c r="L78" s="18"/>
    </row>
    <row r="79" spans="1:24">
      <c r="A79" s="4"/>
      <c r="B79" s="43"/>
      <c r="C79" s="43"/>
      <c r="D79" s="4"/>
      <c r="E79" s="15"/>
      <c r="F79" s="16"/>
      <c r="G79" s="3"/>
      <c r="H79" s="17"/>
      <c r="I79" s="18"/>
      <c r="J79" s="18"/>
      <c r="K79" s="18"/>
      <c r="L79" s="18"/>
    </row>
    <row r="80" spans="1:24">
      <c r="A80" s="4"/>
      <c r="B80" s="43"/>
      <c r="C80" s="43"/>
      <c r="D80" s="4"/>
      <c r="E80" s="15"/>
      <c r="F80" s="16"/>
      <c r="G80" s="3"/>
      <c r="H80" s="17"/>
      <c r="I80" s="18"/>
      <c r="J80" s="18"/>
      <c r="K80" s="18"/>
      <c r="L80" s="18"/>
    </row>
    <row r="81" spans="1:12">
      <c r="A81" s="4"/>
      <c r="B81" s="43"/>
      <c r="C81" s="43"/>
      <c r="D81" s="4"/>
      <c r="E81" s="15"/>
      <c r="F81" s="16"/>
      <c r="G81" s="3"/>
      <c r="H81" s="17"/>
      <c r="I81" s="18"/>
      <c r="J81" s="18"/>
      <c r="K81" s="18"/>
      <c r="L81" s="18"/>
    </row>
    <row r="82" spans="1:12">
      <c r="A82" s="4"/>
      <c r="B82" s="43"/>
      <c r="C82" s="43"/>
      <c r="D82" s="4"/>
      <c r="E82" s="15"/>
      <c r="F82" s="16"/>
      <c r="G82" s="3"/>
      <c r="H82" s="17"/>
      <c r="I82" s="18"/>
      <c r="J82" s="18"/>
      <c r="K82" s="18"/>
      <c r="L82" s="18"/>
    </row>
    <row r="83" spans="1:12">
      <c r="A83" s="4"/>
      <c r="B83" s="43"/>
      <c r="C83" s="43"/>
      <c r="D83" s="4"/>
      <c r="E83" s="15"/>
      <c r="F83" s="16"/>
      <c r="G83" s="3"/>
      <c r="H83" s="17"/>
      <c r="I83" s="18"/>
      <c r="J83" s="18"/>
      <c r="K83" s="18"/>
      <c r="L83" s="18"/>
    </row>
    <row r="84" spans="1:12">
      <c r="A84" s="4"/>
      <c r="B84" s="43"/>
      <c r="C84" s="43"/>
      <c r="D84" s="4"/>
      <c r="E84" s="15"/>
      <c r="F84" s="16"/>
      <c r="G84" s="3"/>
      <c r="H84" s="17"/>
      <c r="I84" s="18"/>
      <c r="J84" s="18"/>
      <c r="K84" s="18"/>
      <c r="L84" s="18"/>
    </row>
    <row r="85" spans="1:12">
      <c r="A85" s="4"/>
      <c r="B85" s="43"/>
      <c r="C85" s="43"/>
      <c r="D85" s="4"/>
      <c r="E85" s="15"/>
      <c r="F85" s="16"/>
      <c r="G85" s="3"/>
      <c r="H85" s="17"/>
      <c r="I85" s="18"/>
      <c r="J85" s="18"/>
      <c r="K85" s="18"/>
      <c r="L85" s="18"/>
    </row>
    <row r="86" spans="1:12">
      <c r="A86" s="4"/>
      <c r="B86" s="43"/>
      <c r="C86" s="43"/>
      <c r="D86" s="4"/>
      <c r="E86" s="15"/>
      <c r="F86" s="16"/>
      <c r="G86" s="3"/>
      <c r="H86" s="17"/>
      <c r="I86" s="18"/>
      <c r="J86" s="18"/>
      <c r="K86" s="18"/>
      <c r="L86" s="18"/>
    </row>
    <row r="87" spans="1:12">
      <c r="A87" s="4"/>
      <c r="B87" s="43"/>
      <c r="C87" s="43"/>
      <c r="D87" s="4"/>
      <c r="E87" s="15"/>
      <c r="F87" s="16"/>
      <c r="G87" s="3"/>
      <c r="H87" s="17"/>
      <c r="I87" s="18"/>
      <c r="J87" s="18"/>
      <c r="K87" s="18"/>
      <c r="L87" s="18"/>
    </row>
    <row r="88" spans="1:12">
      <c r="A88" s="4"/>
      <c r="B88" s="43"/>
      <c r="C88" s="43"/>
      <c r="D88" s="4"/>
      <c r="E88" s="15"/>
      <c r="F88" s="16"/>
      <c r="G88" s="3"/>
      <c r="H88" s="17"/>
      <c r="I88" s="18"/>
      <c r="J88" s="18"/>
      <c r="K88" s="18"/>
      <c r="L88" s="18"/>
    </row>
    <row r="89" spans="1:12">
      <c r="A89" s="4"/>
      <c r="B89" s="43"/>
      <c r="C89" s="43"/>
      <c r="D89" s="4"/>
      <c r="E89" s="15"/>
      <c r="F89" s="16"/>
      <c r="G89" s="3"/>
      <c r="H89" s="17"/>
      <c r="I89" s="18"/>
      <c r="J89" s="18"/>
      <c r="K89" s="18"/>
      <c r="L89" s="18"/>
    </row>
    <row r="90" spans="1:12">
      <c r="A90" s="4"/>
      <c r="B90" s="43"/>
      <c r="C90" s="43"/>
      <c r="D90" s="4"/>
      <c r="E90" s="15"/>
      <c r="F90" s="16"/>
      <c r="G90" s="3"/>
      <c r="H90" s="17"/>
      <c r="I90" s="18"/>
      <c r="J90" s="18"/>
      <c r="K90" s="18"/>
      <c r="L90" s="18"/>
    </row>
    <row r="91" spans="1:12">
      <c r="A91" s="4"/>
      <c r="B91" s="43"/>
      <c r="C91" s="43"/>
      <c r="D91" s="4"/>
      <c r="E91" s="15"/>
      <c r="F91" s="16"/>
      <c r="G91" s="3"/>
      <c r="H91" s="17"/>
      <c r="I91" s="18"/>
      <c r="J91" s="18"/>
      <c r="K91" s="18"/>
      <c r="L91" s="18"/>
    </row>
    <row r="92" spans="1:12">
      <c r="A92" s="4"/>
      <c r="B92" s="43"/>
      <c r="C92" s="43"/>
      <c r="D92" s="4"/>
      <c r="E92" s="15"/>
      <c r="F92" s="16"/>
      <c r="G92" s="3"/>
      <c r="H92" s="17"/>
      <c r="I92" s="18"/>
      <c r="J92" s="18"/>
      <c r="K92" s="18"/>
      <c r="L92" s="18"/>
    </row>
    <row r="93" spans="1:12">
      <c r="A93" s="4"/>
      <c r="B93" s="43"/>
      <c r="C93" s="43"/>
      <c r="D93" s="4"/>
      <c r="E93" s="15"/>
      <c r="F93" s="16"/>
      <c r="G93" s="3"/>
      <c r="H93" s="17"/>
      <c r="I93" s="18"/>
      <c r="J93" s="18"/>
      <c r="K93" s="18"/>
      <c r="L93" s="18"/>
    </row>
    <row r="94" spans="1:12">
      <c r="A94" s="4"/>
      <c r="B94" s="43"/>
      <c r="C94" s="43"/>
      <c r="D94" s="4"/>
      <c r="E94" s="15"/>
      <c r="F94" s="16"/>
      <c r="G94" s="3"/>
      <c r="H94" s="17"/>
      <c r="I94" s="18"/>
      <c r="J94" s="18"/>
      <c r="K94" s="18"/>
      <c r="L94" s="18"/>
    </row>
    <row r="95" spans="1:12">
      <c r="A95" s="4"/>
      <c r="B95" s="43"/>
      <c r="C95" s="43"/>
      <c r="D95" s="4"/>
      <c r="E95" s="15"/>
      <c r="F95" s="16"/>
      <c r="G95" s="3"/>
      <c r="H95" s="17"/>
      <c r="I95" s="18"/>
      <c r="J95" s="18"/>
      <c r="K95" s="18"/>
      <c r="L95" s="18"/>
    </row>
    <row r="96" spans="1:12">
      <c r="A96" s="4"/>
      <c r="B96" s="43"/>
      <c r="C96" s="43"/>
      <c r="D96" s="4"/>
      <c r="E96" s="15"/>
      <c r="F96" s="16"/>
      <c r="G96" s="3"/>
      <c r="H96" s="17"/>
      <c r="I96" s="18"/>
      <c r="J96" s="18"/>
      <c r="K96" s="18"/>
      <c r="L96" s="18"/>
    </row>
    <row r="97" spans="1:12">
      <c r="A97" s="4"/>
      <c r="B97" s="43"/>
      <c r="C97" s="43"/>
      <c r="D97" s="4"/>
      <c r="E97" s="15"/>
      <c r="F97" s="16"/>
      <c r="G97" s="3"/>
      <c r="H97" s="17"/>
      <c r="I97" s="18"/>
      <c r="J97" s="18"/>
      <c r="K97" s="18"/>
      <c r="L97" s="18"/>
    </row>
    <row r="98" spans="1:12">
      <c r="A98" s="4"/>
      <c r="B98" s="4"/>
      <c r="C98" s="4"/>
      <c r="D98" s="4"/>
      <c r="E98" s="15"/>
      <c r="F98" s="16"/>
      <c r="G98" s="3"/>
      <c r="H98" s="17"/>
      <c r="I98" s="18"/>
      <c r="J98" s="18"/>
      <c r="K98" s="18"/>
      <c r="L98" s="18"/>
    </row>
  </sheetData>
  <mergeCells count="111">
    <mergeCell ref="C1:M1"/>
    <mergeCell ref="L2:M2"/>
    <mergeCell ref="C3:M3"/>
    <mergeCell ref="I4:M4"/>
    <mergeCell ref="C2:K2"/>
    <mergeCell ref="C4:H4"/>
    <mergeCell ref="A12:A13"/>
    <mergeCell ref="M12:M13"/>
    <mergeCell ref="B12:C13"/>
    <mergeCell ref="D12:D13"/>
    <mergeCell ref="E12:E13"/>
    <mergeCell ref="F12:G12"/>
    <mergeCell ref="H12:H13"/>
    <mergeCell ref="I12:J12"/>
    <mergeCell ref="K12:K13"/>
    <mergeCell ref="L12:L13"/>
    <mergeCell ref="I5:M5"/>
    <mergeCell ref="C6:M6"/>
    <mergeCell ref="G9:M9"/>
    <mergeCell ref="C9:F9"/>
    <mergeCell ref="C10:H10"/>
    <mergeCell ref="C5:H5"/>
    <mergeCell ref="C7:M7"/>
    <mergeCell ref="C8:M8"/>
    <mergeCell ref="I10:M10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1:F11"/>
    <mergeCell ref="G11:M11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79:C79"/>
    <mergeCell ref="B68:C68"/>
    <mergeCell ref="B69:C69"/>
    <mergeCell ref="B70:C70"/>
    <mergeCell ref="B71:C71"/>
    <mergeCell ref="B73:C73"/>
    <mergeCell ref="B62:C62"/>
    <mergeCell ref="B63:C63"/>
    <mergeCell ref="B64:C64"/>
    <mergeCell ref="B65:C65"/>
    <mergeCell ref="B66:C66"/>
    <mergeCell ref="B67:C67"/>
    <mergeCell ref="B96:C96"/>
    <mergeCell ref="B97:C97"/>
    <mergeCell ref="A1:B9"/>
    <mergeCell ref="A10:B10"/>
    <mergeCell ref="B92:C92"/>
    <mergeCell ref="B93:C93"/>
    <mergeCell ref="B94:C94"/>
    <mergeCell ref="B95:C95"/>
    <mergeCell ref="B90:C90"/>
    <mergeCell ref="B91:C91"/>
    <mergeCell ref="B84:C84"/>
    <mergeCell ref="B85:C85"/>
    <mergeCell ref="B86:C86"/>
    <mergeCell ref="B87:C87"/>
    <mergeCell ref="B80:C80"/>
    <mergeCell ref="B81:C81"/>
    <mergeCell ref="B88:C88"/>
    <mergeCell ref="B82:C82"/>
    <mergeCell ref="B83:C83"/>
    <mergeCell ref="B89:C89"/>
    <mergeCell ref="B75:C75"/>
    <mergeCell ref="B76:C76"/>
    <mergeCell ref="B77:C77"/>
    <mergeCell ref="B78:C78"/>
  </mergeCells>
  <phoneticPr fontId="0" type="noConversion"/>
  <pageMargins left="0.7" right="0.7" top="0.75" bottom="0.75" header="0.3" footer="0.3"/>
  <pageSetup paperSize="9" scale="75" orientation="portrait" horizontalDpi="3600" verticalDpi="36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Utilisateur</cp:lastModifiedBy>
  <cp:lastPrinted>2021-09-30T11:52:42Z</cp:lastPrinted>
  <dcterms:created xsi:type="dcterms:W3CDTF">2008-01-11T11:09:50Z</dcterms:created>
  <dcterms:modified xsi:type="dcterms:W3CDTF">2022-03-13T09:00:02Z</dcterms:modified>
</cp:coreProperties>
</file>